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heckout\CMI\f802cb249eea43dd9e13b5f84c30452b\"/>
    </mc:Choice>
  </mc:AlternateContent>
  <xr:revisionPtr revIDLastSave="0" documentId="13_ncr:1_{BFAD93D2-3FC5-44ED-A5DE-7960337465BB}" xr6:coauthVersionLast="47" xr6:coauthVersionMax="47" xr10:uidLastSave="{00000000-0000-0000-0000-000000000000}"/>
  <workbookProtection lockStructure="1"/>
  <bookViews>
    <workbookView xWindow="28680" yWindow="-120" windowWidth="29040" windowHeight="17520" xr2:uid="{00000000-000D-0000-FFFF-FFFF00000000}"/>
  </bookViews>
  <sheets>
    <sheet name="Graubünden_Schweiz" sheetId="2" r:id="rId1"/>
    <sheet name="Uebersetzungen" sheetId="14" state="hidden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2" l="1"/>
  <c r="A27" i="2"/>
  <c r="A26" i="2"/>
  <c r="A25" i="2"/>
  <c r="A24" i="2"/>
  <c r="A23" i="2"/>
  <c r="A22" i="2"/>
  <c r="A30" i="2"/>
  <c r="A29" i="2"/>
  <c r="A16" i="2"/>
  <c r="A15" i="2"/>
  <c r="A14" i="2"/>
  <c r="A13" i="2"/>
  <c r="A12" i="2"/>
  <c r="A11" i="2"/>
  <c r="A9" i="2"/>
  <c r="A7" i="2"/>
</calcChain>
</file>

<file path=xl/sharedStrings.xml><?xml version="1.0" encoding="utf-8"?>
<sst xmlns="http://schemas.openxmlformats.org/spreadsheetml/2006/main" count="65" uniqueCount="61">
  <si>
    <t>Total</t>
  </si>
  <si>
    <t>Quelle: BFS (STATENT)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</si>
  <si>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</si>
  <si>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</si>
  <si>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</si>
  <si>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</si>
  <si>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</si>
  <si>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</si>
  <si>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</si>
  <si>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</si>
  <si>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</si>
  <si>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</si>
  <si>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</si>
  <si>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</si>
  <si>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</si>
  <si>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</si>
  <si>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&lt;SpaltenTitel_1&gt;</t>
  </si>
  <si>
    <t>&lt;SpaltenTitel_2&gt;</t>
  </si>
  <si>
    <t>&lt;SpaltenTitel_3&gt;</t>
  </si>
  <si>
    <t>&lt;Zeilentitel_1&gt;</t>
  </si>
  <si>
    <t>&lt;Zeilentitel_2&gt;</t>
  </si>
  <si>
    <t>&lt;Zeilentitel_3&gt;</t>
  </si>
  <si>
    <t>&lt;Zeilentitel_4&gt;</t>
  </si>
  <si>
    <t>&lt;Zeilentitel_5&gt;</t>
  </si>
  <si>
    <t>&lt;Zeilentitel_6&gt;</t>
  </si>
  <si>
    <t>&lt;Legende_1&gt;</t>
  </si>
  <si>
    <t>&lt;Legende_2&gt;</t>
  </si>
  <si>
    <t>&lt;Legende_3&gt;</t>
  </si>
  <si>
    <t>&lt;Legende_4&gt;</t>
  </si>
  <si>
    <t>&lt;Quelle_1&gt;</t>
  </si>
  <si>
    <t>&lt;Aktualisierung&gt;</t>
  </si>
  <si>
    <t>T2</t>
  </si>
  <si>
    <t>&lt;T2Titel&gt;</t>
  </si>
  <si>
    <t>&lt;T2UTitel&gt;</t>
  </si>
  <si>
    <t>Funtauna: UST (STATENT)</t>
  </si>
  <si>
    <t>Fonte: UST (STATENT)</t>
  </si>
  <si>
    <t>Totale</t>
  </si>
  <si>
    <t>Struttura economica dall' 2011: Unità istituzionali nel Cantone dei Grigioni per classe di dimensione</t>
  </si>
  <si>
    <t>Wirtschaftsstruktur seit 2011: Institutionelle Einheiten im Kanton Graubünden nach Grössenklasse</t>
  </si>
  <si>
    <t>Structura economica dapi l'onn 2011: Unitads instituziunalas en il chantun Grischun tenor grondezza</t>
  </si>
  <si>
    <t>Wirtschaftsstruktur seit 2011: Institutionelle Einheiten in der Schweiz nach Grössenklasse</t>
  </si>
  <si>
    <t>Structura economica dapi l'onn 2011: Unitads instituziunalas en la Svizra tenor grondezza</t>
  </si>
  <si>
    <t>Struttura economica dall' 2011: Unità istituzionali in Svizzera per classe di dimensione</t>
  </si>
  <si>
    <t>Grössenklasse</t>
  </si>
  <si>
    <t>Mikrounternehmen: 1 bis 9 Beschäftigte</t>
  </si>
  <si>
    <t>Kleine Unternehmen: 10 bis 49 Beschäftigte</t>
  </si>
  <si>
    <t>Mittlere Unternehmen: 50 bis 249 Beschäftigte</t>
  </si>
  <si>
    <t>Grosse Unternehmen: 250 oder mehr Beschäftigte</t>
  </si>
  <si>
    <t>Classa da grondezza</t>
  </si>
  <si>
    <t>Classe di dimensione</t>
  </si>
  <si>
    <t>Microimprese: da 1 a 9 dipendenti</t>
  </si>
  <si>
    <t>Piccole imprese: da 10 a 49 dipendenti</t>
  </si>
  <si>
    <t>Grandi imprese: 250 o più dipendenti</t>
  </si>
  <si>
    <t>Medie imprese: da 50 a 249 dipendenti</t>
  </si>
  <si>
    <t>Microinterpresa: 1 fin 9 emploiads</t>
  </si>
  <si>
    <t>Interpresas pitschnas: 10 fin 49 emploiads</t>
  </si>
  <si>
    <t>Interpresas mesaunas: 50 fin 249 emploiads</t>
  </si>
  <si>
    <t>Interpresas grondas: 250 emploiads u dapli</t>
  </si>
  <si>
    <t>Letztmals aktualisiert am: 20.08.2026</t>
  </si>
  <si>
    <t>Ultima actualisaziun: 20.08.2026</t>
  </si>
  <si>
    <t>Ulimo aggiornamento: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</si>
</sst>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name val="Arial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4"/>
      <color rgb="FFFF000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9.5"/>
      <color rgb="FF000000"/>
      <name val="Albany AMT"/>
    </font>
    <font>
      <sz val="10"/>
      <name val="Arial"/>
      <family val="2"/>
    </font>
    <font>
      <sz val="8"/>
      <color rgb="FF000000"/>
      <name val="Segoe UI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/>
    <xf numFmtId="0" fontId="25" fillId="0" borderId="0"/>
  </cellStyleXfs>
  <cellXfs count="46">
    <xf numFmtId="0" fontId="0" fillId="0" borderId="0" xfId="0"/>
    <xf numFmtId="0" fontId="18" fillId="33" borderId="0" xfId="0" applyFont="1" applyFill="1"/>
    <xf numFmtId="0" fontId="19" fillId="33" borderId="0" xfId="0" applyFont="1" applyFill="1" applyAlignment="1">
      <alignment vertical="top"/>
    </xf>
    <xf numFmtId="0" fontId="18" fillId="33" borderId="0" xfId="0" applyFont="1" applyFill="1" applyAlignment="1">
      <alignment vertical="top" wrapText="1"/>
    </xf>
    <xf numFmtId="0" fontId="20" fillId="33" borderId="0" xfId="0" applyFont="1" applyFill="1" applyAlignment="1">
      <alignment vertical="top"/>
    </xf>
    <xf numFmtId="0" fontId="22" fillId="33" borderId="0" xfId="0" applyFont="1" applyFill="1"/>
    <xf numFmtId="3" fontId="22" fillId="33" borderId="14" xfId="0" applyNumberFormat="1" applyFont="1" applyFill="1" applyBorder="1"/>
    <xf numFmtId="3" fontId="22" fillId="33" borderId="16" xfId="0" applyNumberFormat="1" applyFont="1" applyFill="1" applyBorder="1"/>
    <xf numFmtId="3" fontId="22" fillId="33" borderId="15" xfId="0" applyNumberFormat="1" applyFont="1" applyFill="1" applyBorder="1"/>
    <xf numFmtId="3" fontId="22" fillId="33" borderId="17" xfId="0" applyNumberFormat="1" applyFont="1" applyFill="1" applyBorder="1"/>
    <xf numFmtId="1" fontId="18" fillId="33" borderId="0" xfId="0" applyNumberFormat="1" applyFont="1" applyFill="1"/>
    <xf numFmtId="1" fontId="22" fillId="33" borderId="0" xfId="0" applyNumberFormat="1" applyFont="1" applyFill="1"/>
    <xf numFmtId="0" fontId="13" fillId="36" borderId="0" xfId="0" applyFont="1" applyFill="1" applyAlignment="1">
      <alignment horizontal="left" vertical="top" wrapText="1"/>
    </xf>
    <xf numFmtId="0" fontId="1" fillId="35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6" fillId="35" borderId="0" xfId="0" applyFont="1" applyFill="1" applyAlignment="1">
      <alignment horizontal="left" vertical="top" wrapText="1"/>
    </xf>
    <xf numFmtId="0" fontId="1" fillId="35" borderId="0" xfId="0" applyFont="1" applyFill="1" applyAlignment="1" applyProtection="1">
      <alignment horizontal="left" vertical="top" wrapText="1"/>
      <protection locked="0"/>
    </xf>
    <xf numFmtId="0" fontId="26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28" fillId="35" borderId="0" xfId="0" applyFont="1" applyFill="1" applyAlignment="1">
      <alignment horizontal="left" vertical="top" wrapText="1"/>
    </xf>
    <xf numFmtId="0" fontId="14" fillId="35" borderId="0" xfId="0" applyFont="1" applyFill="1" applyAlignment="1">
      <alignment horizontal="left" vertical="top" wrapText="1"/>
    </xf>
    <xf numFmtId="0" fontId="1" fillId="37" borderId="0" xfId="0" applyFont="1" applyFill="1" applyAlignment="1">
      <alignment horizontal="left" vertical="top" wrapText="1"/>
    </xf>
    <xf numFmtId="0" fontId="14" fillId="37" borderId="0" xfId="0" applyFont="1" applyFill="1" applyAlignment="1">
      <alignment wrapText="1"/>
    </xf>
    <xf numFmtId="0" fontId="21" fillId="33" borderId="25" xfId="0" applyFont="1" applyFill="1" applyBorder="1" applyAlignment="1">
      <alignment horizontal="left" wrapText="1"/>
    </xf>
    <xf numFmtId="0" fontId="22" fillId="33" borderId="26" xfId="0" applyFont="1" applyFill="1" applyBorder="1" applyAlignment="1">
      <alignment horizontal="left"/>
    </xf>
    <xf numFmtId="0" fontId="22" fillId="33" borderId="27" xfId="0" applyFont="1" applyFill="1" applyBorder="1" applyAlignment="1">
      <alignment horizontal="left"/>
    </xf>
    <xf numFmtId="3" fontId="22" fillId="33" borderId="18" xfId="0" applyNumberFormat="1" applyFont="1" applyFill="1" applyBorder="1"/>
    <xf numFmtId="3" fontId="22" fillId="33" borderId="19" xfId="0" applyNumberFormat="1" applyFont="1" applyFill="1" applyBorder="1"/>
    <xf numFmtId="3" fontId="22" fillId="33" borderId="28" xfId="0" applyNumberFormat="1" applyFont="1" applyFill="1" applyBorder="1"/>
    <xf numFmtId="3" fontId="22" fillId="33" borderId="20" xfId="0" applyNumberFormat="1" applyFont="1" applyFill="1" applyBorder="1"/>
    <xf numFmtId="0" fontId="23" fillId="34" borderId="26" xfId="0" applyFont="1" applyFill="1" applyBorder="1" applyAlignment="1">
      <alignment horizontal="left"/>
    </xf>
    <xf numFmtId="0" fontId="23" fillId="33" borderId="0" xfId="0" applyFont="1" applyFill="1"/>
    <xf numFmtId="3" fontId="23" fillId="34" borderId="22" xfId="0" applyNumberFormat="1" applyFont="1" applyFill="1" applyBorder="1"/>
    <xf numFmtId="3" fontId="23" fillId="34" borderId="0" xfId="0" applyNumberFormat="1" applyFont="1" applyFill="1"/>
    <xf numFmtId="3" fontId="23" fillId="34" borderId="24" xfId="0" applyNumberFormat="1" applyFont="1" applyFill="1" applyBorder="1"/>
    <xf numFmtId="3" fontId="23" fillId="34" borderId="23" xfId="0" applyNumberFormat="1" applyFont="1" applyFill="1" applyBorder="1"/>
    <xf numFmtId="3" fontId="23" fillId="34" borderId="16" xfId="0" applyNumberFormat="1" applyFont="1" applyFill="1" applyBorder="1"/>
    <xf numFmtId="3" fontId="23" fillId="34" borderId="15" xfId="0" applyNumberFormat="1" applyFont="1" applyFill="1" applyBorder="1"/>
    <xf numFmtId="0" fontId="23" fillId="33" borderId="0" xfId="0" applyFont="1" applyFill="1" applyAlignment="1">
      <alignment wrapText="1"/>
    </xf>
    <xf numFmtId="0" fontId="29" fillId="0" borderId="12" xfId="0" applyFont="1" applyBorder="1" applyAlignment="1">
      <alignment horizontal="right" wrapText="1"/>
    </xf>
    <xf numFmtId="0" fontId="29" fillId="0" borderId="21" xfId="0" applyFont="1" applyBorder="1" applyAlignment="1">
      <alignment horizontal="right" wrapText="1"/>
    </xf>
    <xf numFmtId="0" fontId="29" fillId="0" borderId="13" xfId="0" applyFont="1" applyBorder="1" applyAlignment="1">
      <alignment horizontal="right" wrapText="1"/>
    </xf>
    <xf numFmtId="0" fontId="29" fillId="0" borderId="10" xfId="0" applyFont="1" applyBorder="1" applyAlignment="1">
      <alignment horizontal="right" wrapText="1"/>
    </xf>
    <xf numFmtId="0" fontId="29" fillId="0" borderId="11" xfId="0" applyFont="1" applyBorder="1" applyAlignment="1">
      <alignment horizontal="right" wrapText="1"/>
    </xf>
    <xf numFmtId="0" fontId="22" fillId="33" borderId="0" xfId="0" applyFont="1" applyFill="1" applyAlignment="1">
      <alignment horizontal="left"/>
    </xf>
    <xf numFmtId="3" fontId="22" fillId="33" borderId="0" xfId="0" applyNumberFormat="1" applyFont="1" applyFill="1"/>
  </cellXfs>
  <cellStyles count="44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 customBuiltin="1"/>
    <cellStyle name="Standard 2" xfId="42" xr:uid="{00000000-0005-0000-0000-000022000000}"/>
    <cellStyle name="Standard 3" xfId="43" xr:uid="{00000000-0005-0000-0000-000023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244475</xdr:colOff>
      <xdr:row>5</xdr:row>
      <xdr:rowOff>23252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5</xdr:col>
      <xdr:colOff>276225</xdr:colOff>
      <xdr:row>0</xdr:row>
      <xdr:rowOff>19050</xdr:rowOff>
    </xdr:from>
    <xdr:to>
      <xdr:col>9</xdr:col>
      <xdr:colOff>10139</xdr:colOff>
      <xdr:row>4</xdr:row>
      <xdr:rowOff>145523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667375" y="19050"/>
          <a:ext cx="2400914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zoomScaleNormal="100" workbookViewId="0"/>
  </sheetViews>
  <sheetFormatPr baseColWidth="10" defaultRowHeight="14.25"/>
  <cols>
    <col min="1" max="1" width="49.140625" style="5" customWidth="1"/>
    <col min="2" max="2" width="1.7109375" style="5" customWidth="1"/>
    <col min="3" max="13" width="10" style="5" customWidth="1"/>
    <col min="14" max="14" width="10" style="11" customWidth="1"/>
    <col min="15" max="15" width="10" style="5" customWidth="1"/>
    <col min="16" max="16384" width="11.42578125" style="5"/>
  </cols>
  <sheetData>
    <row r="1" spans="1:16" s="1" customFormat="1" ht="12.75" customHeight="1">
      <c r="N1" s="10"/>
    </row>
    <row r="2" spans="1:16" s="1" customFormat="1" ht="15.75" customHeight="1">
      <c r="N2" s="10"/>
    </row>
    <row r="3" spans="1:16" s="1" customFormat="1" ht="15.75" customHeight="1">
      <c r="N3" s="10"/>
    </row>
    <row r="4" spans="1:16" s="1" customFormat="1" ht="15.75" customHeight="1">
      <c r="N4" s="10"/>
    </row>
    <row r="5" spans="1:16" s="1" customFormat="1" ht="13.5" customHeight="1">
      <c r="N5" s="10"/>
    </row>
    <row r="6" spans="1:16" s="1" customFormat="1" ht="6" customHeight="1">
      <c r="N6" s="10"/>
    </row>
    <row r="7" spans="1:16" s="1" customFormat="1" ht="15.75" customHeight="1">
      <c r="A7" s="2" t="str">
        <f>VLOOKUP("&lt;Fachbereich&gt;",Uebersetzungen!$B$3:$E$191,Uebersetzungen!$B$2+1,FALSE)</f>
        <v>Daten &amp; Statistik</v>
      </c>
      <c r="N7" s="10"/>
    </row>
    <row r="8" spans="1:16" s="1" customFormat="1">
      <c r="A8" s="3"/>
      <c r="N8" s="10"/>
    </row>
    <row r="9" spans="1:16" s="1" customFormat="1" ht="18" customHeight="1">
      <c r="A9" s="4" t="str">
        <f>VLOOKUP("&lt;Titel&gt;",Uebersetzungen!$B$3:$E$191,Uebersetzungen!$B$2+1,FALSE)</f>
        <v>Wirtschaftsstruktur seit 2011: Institutionelle Einheiten im Kanton Graubünden nach Grössenklasse</v>
      </c>
      <c r="N9" s="10"/>
    </row>
    <row r="10" spans="1:16" s="1" customFormat="1" ht="18" customHeight="1">
      <c r="A10" s="4"/>
      <c r="N10" s="10"/>
    </row>
    <row r="11" spans="1:16" s="38" customFormat="1" ht="20.25" customHeight="1">
      <c r="A11" s="23" t="str">
        <f>VLOOKUP("&lt;Zeilentitel_1&gt;",Uebersetzungen!$B$3:$E$191,Uebersetzungen!$B$2+1,FALSE)</f>
        <v>Grössenklasse</v>
      </c>
      <c r="C11" s="39">
        <v>2024</v>
      </c>
      <c r="D11" s="39">
        <v>2023</v>
      </c>
      <c r="E11" s="39">
        <v>2022</v>
      </c>
      <c r="F11" s="41">
        <v>2021</v>
      </c>
      <c r="G11" s="40">
        <v>2020</v>
      </c>
      <c r="H11" s="41">
        <v>2019</v>
      </c>
      <c r="I11" s="40">
        <v>2018</v>
      </c>
      <c r="J11" s="41">
        <v>2017</v>
      </c>
      <c r="K11" s="42">
        <v>2016</v>
      </c>
      <c r="L11" s="40">
        <v>2015</v>
      </c>
      <c r="M11" s="41">
        <v>2014</v>
      </c>
      <c r="N11" s="41">
        <v>2013</v>
      </c>
      <c r="O11" s="40">
        <v>2012</v>
      </c>
      <c r="P11" s="43">
        <v>2011</v>
      </c>
    </row>
    <row r="12" spans="1:16" s="31" customFormat="1" ht="20.25" customHeight="1">
      <c r="A12" s="30" t="str">
        <f>VLOOKUP("&lt;Zeilentitel_2&gt;",Uebersetzungen!$B$3:$E$191,Uebersetzungen!$B$2+1,FALSE)</f>
        <v>Total</v>
      </c>
      <c r="C12" s="32">
        <v>18362</v>
      </c>
      <c r="D12" s="32">
        <v>18224</v>
      </c>
      <c r="E12" s="32">
        <v>18196</v>
      </c>
      <c r="F12" s="33">
        <v>18003</v>
      </c>
      <c r="G12" s="33">
        <v>17848</v>
      </c>
      <c r="H12" s="34">
        <v>17969</v>
      </c>
      <c r="I12" s="33">
        <v>17900</v>
      </c>
      <c r="J12" s="35">
        <v>17893</v>
      </c>
      <c r="K12" s="35">
        <v>17965</v>
      </c>
      <c r="L12" s="34">
        <v>17984</v>
      </c>
      <c r="M12" s="33">
        <v>18040</v>
      </c>
      <c r="N12" s="34">
        <v>17547</v>
      </c>
      <c r="O12" s="36">
        <v>17406</v>
      </c>
      <c r="P12" s="37">
        <v>17448</v>
      </c>
    </row>
    <row r="13" spans="1:16" ht="20.25" customHeight="1">
      <c r="A13" s="24" t="str">
        <f>VLOOKUP("&lt;Zeilentitel_3&gt;",Uebersetzungen!$B$3:$E$191,Uebersetzungen!$B$2+1,FALSE)</f>
        <v>Mikrounternehmen: 1 bis 9 Beschäftigte</v>
      </c>
      <c r="C13" s="6">
        <v>16232</v>
      </c>
      <c r="D13" s="6">
        <v>16138</v>
      </c>
      <c r="E13" s="6">
        <v>16106</v>
      </c>
      <c r="F13" s="9">
        <v>15936</v>
      </c>
      <c r="G13" s="9">
        <v>15849</v>
      </c>
      <c r="H13" s="9">
        <v>15918</v>
      </c>
      <c r="I13" s="9">
        <v>15878</v>
      </c>
      <c r="J13" s="9">
        <v>15888</v>
      </c>
      <c r="K13" s="9">
        <v>15984</v>
      </c>
      <c r="L13" s="9">
        <v>16026</v>
      </c>
      <c r="M13" s="9">
        <v>16053</v>
      </c>
      <c r="N13" s="9">
        <v>15576</v>
      </c>
      <c r="O13" s="7">
        <v>15451</v>
      </c>
      <c r="P13" s="8">
        <v>15531</v>
      </c>
    </row>
    <row r="14" spans="1:16" ht="20.25" customHeight="1">
      <c r="A14" s="24" t="str">
        <f>VLOOKUP("&lt;Zeilentitel_4&gt;",Uebersetzungen!$B$3:$E$191,Uebersetzungen!$B$2+1,FALSE)</f>
        <v>Kleine Unternehmen: 10 bis 49 Beschäftigte</v>
      </c>
      <c r="C14" s="6">
        <v>1778</v>
      </c>
      <c r="D14" s="6">
        <v>1742</v>
      </c>
      <c r="E14" s="6">
        <v>1761</v>
      </c>
      <c r="F14" s="9">
        <v>1744</v>
      </c>
      <c r="G14" s="9">
        <v>1695</v>
      </c>
      <c r="H14" s="9">
        <v>1738</v>
      </c>
      <c r="I14" s="9">
        <v>1713</v>
      </c>
      <c r="J14" s="9">
        <v>1715</v>
      </c>
      <c r="K14" s="9">
        <v>1693</v>
      </c>
      <c r="L14" s="9">
        <v>1661</v>
      </c>
      <c r="M14" s="9">
        <v>1677</v>
      </c>
      <c r="N14" s="9">
        <v>1660</v>
      </c>
      <c r="O14" s="7">
        <v>1653</v>
      </c>
      <c r="P14" s="8">
        <v>1626</v>
      </c>
    </row>
    <row r="15" spans="1:16" ht="20.25" customHeight="1">
      <c r="A15" s="24" t="str">
        <f>VLOOKUP("&lt;Zeilentitel_5&gt;",Uebersetzungen!$B$3:$E$191,Uebersetzungen!$B$2+1,FALSE)</f>
        <v>Mittlere Unternehmen: 50 bis 249 Beschäftigte</v>
      </c>
      <c r="C15" s="6">
        <v>306</v>
      </c>
      <c r="D15" s="6">
        <v>297</v>
      </c>
      <c r="E15" s="6">
        <v>286</v>
      </c>
      <c r="F15" s="9">
        <v>284</v>
      </c>
      <c r="G15" s="9">
        <v>269</v>
      </c>
      <c r="H15" s="9">
        <v>275</v>
      </c>
      <c r="I15" s="9">
        <v>272</v>
      </c>
      <c r="J15" s="9">
        <v>257</v>
      </c>
      <c r="K15" s="9">
        <v>257</v>
      </c>
      <c r="L15" s="9">
        <v>265</v>
      </c>
      <c r="M15" s="9">
        <v>276</v>
      </c>
      <c r="N15" s="9">
        <v>277</v>
      </c>
      <c r="O15" s="7">
        <v>268</v>
      </c>
      <c r="P15" s="8">
        <v>259</v>
      </c>
    </row>
    <row r="16" spans="1:16" ht="20.25" customHeight="1">
      <c r="A16" s="25" t="str">
        <f>VLOOKUP("&lt;Zeilentitel_6&gt;",Uebersetzungen!$B$3:$E$191,Uebersetzungen!$B$2+1,FALSE)</f>
        <v>Grosse Unternehmen: 250 oder mehr Beschäftigte</v>
      </c>
      <c r="C16" s="26">
        <v>46</v>
      </c>
      <c r="D16" s="26">
        <v>47</v>
      </c>
      <c r="E16" s="26">
        <v>43</v>
      </c>
      <c r="F16" s="27">
        <v>39</v>
      </c>
      <c r="G16" s="27">
        <v>35</v>
      </c>
      <c r="H16" s="27">
        <v>38</v>
      </c>
      <c r="I16" s="27">
        <v>37</v>
      </c>
      <c r="J16" s="27">
        <v>33</v>
      </c>
      <c r="K16" s="27">
        <v>31</v>
      </c>
      <c r="L16" s="27">
        <v>32</v>
      </c>
      <c r="M16" s="27">
        <v>34</v>
      </c>
      <c r="N16" s="27">
        <v>34</v>
      </c>
      <c r="O16" s="28">
        <v>34</v>
      </c>
      <c r="P16" s="29">
        <v>32</v>
      </c>
    </row>
    <row r="17" spans="1:16" ht="20.25" customHeight="1">
      <c r="A17" s="4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8" spans="1:16" ht="20.25" customHeight="1">
      <c r="A18" s="44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19" spans="1:16" s="1" customFormat="1">
      <c r="A19" s="3"/>
      <c r="O19" s="10"/>
    </row>
    <row r="20" spans="1:16" s="1" customFormat="1" ht="18" customHeight="1">
      <c r="A20" s="4" t="str">
        <f>VLOOKUP("&lt;T2Titel&gt;",Uebersetzungen!$B$3:$E$191,Uebersetzungen!$B$2+1,FALSE)</f>
        <v>Wirtschaftsstruktur seit 2011: Institutionelle Einheiten in der Schweiz nach Grössenklasse</v>
      </c>
      <c r="O20" s="10"/>
    </row>
    <row r="21" spans="1:16" s="1" customFormat="1" ht="18" customHeight="1">
      <c r="A21" s="4"/>
      <c r="O21" s="10"/>
    </row>
    <row r="22" spans="1:16" s="38" customFormat="1" ht="20.25" customHeight="1">
      <c r="A22" s="23" t="str">
        <f>VLOOKUP("&lt;Zeilentitel_1&gt;",Uebersetzungen!$B$3:$E$191,Uebersetzungen!$B$2+1,FALSE)</f>
        <v>Grössenklasse</v>
      </c>
      <c r="C22" s="39">
        <v>2024</v>
      </c>
      <c r="D22" s="39">
        <v>2023</v>
      </c>
      <c r="E22" s="39">
        <v>2022</v>
      </c>
      <c r="F22" s="41">
        <v>2021</v>
      </c>
      <c r="G22" s="40">
        <v>2020</v>
      </c>
      <c r="H22" s="41">
        <v>2019</v>
      </c>
      <c r="I22" s="40">
        <v>2018</v>
      </c>
      <c r="J22" s="41">
        <v>2017</v>
      </c>
      <c r="K22" s="42">
        <v>2016</v>
      </c>
      <c r="L22" s="40">
        <v>2015</v>
      </c>
      <c r="M22" s="41">
        <v>2014</v>
      </c>
      <c r="N22" s="41">
        <v>2013</v>
      </c>
      <c r="O22" s="40">
        <v>2012</v>
      </c>
      <c r="P22" s="43">
        <v>2011</v>
      </c>
    </row>
    <row r="23" spans="1:16" s="31" customFormat="1" ht="20.25" customHeight="1">
      <c r="A23" s="30" t="str">
        <f>VLOOKUP("&lt;Zeilentitel_2&gt;",Uebersetzungen!$B$3:$E$191,Uebersetzungen!$B$2+1,FALSE)</f>
        <v>Total</v>
      </c>
      <c r="C23" s="32">
        <v>649353</v>
      </c>
      <c r="D23" s="32">
        <v>643317</v>
      </c>
      <c r="E23" s="32">
        <v>637033</v>
      </c>
      <c r="F23" s="33">
        <v>626222</v>
      </c>
      <c r="G23" s="33">
        <v>616787</v>
      </c>
      <c r="H23" s="34">
        <v>617703</v>
      </c>
      <c r="I23" s="33">
        <v>609159</v>
      </c>
      <c r="J23" s="35">
        <v>606123</v>
      </c>
      <c r="K23" s="35">
        <v>601667</v>
      </c>
      <c r="L23" s="34">
        <v>597592</v>
      </c>
      <c r="M23" s="33">
        <v>590671</v>
      </c>
      <c r="N23" s="34">
        <v>574036</v>
      </c>
      <c r="O23" s="36">
        <v>565615</v>
      </c>
      <c r="P23" s="37">
        <v>561645</v>
      </c>
    </row>
    <row r="24" spans="1:16" ht="20.25" customHeight="1">
      <c r="A24" s="24" t="str">
        <f>VLOOKUP("&lt;Zeilentitel_3&gt;",Uebersetzungen!$B$3:$E$191,Uebersetzungen!$B$2+1,FALSE)</f>
        <v>Mikrounternehmen: 1 bis 9 Beschäftigte</v>
      </c>
      <c r="C24" s="6">
        <v>579431</v>
      </c>
      <c r="D24" s="6">
        <v>573593</v>
      </c>
      <c r="E24" s="6">
        <v>567907</v>
      </c>
      <c r="F24" s="9">
        <v>558332</v>
      </c>
      <c r="G24" s="9">
        <v>550474</v>
      </c>
      <c r="H24" s="9">
        <v>550661</v>
      </c>
      <c r="I24" s="9">
        <v>542799</v>
      </c>
      <c r="J24" s="9">
        <v>540275</v>
      </c>
      <c r="K24" s="9">
        <v>536606</v>
      </c>
      <c r="L24" s="9">
        <v>533138</v>
      </c>
      <c r="M24" s="9">
        <v>526485</v>
      </c>
      <c r="N24" s="9">
        <v>510376</v>
      </c>
      <c r="O24" s="7">
        <v>502554</v>
      </c>
      <c r="P24" s="8">
        <v>499281</v>
      </c>
    </row>
    <row r="25" spans="1:16" ht="20.25" customHeight="1">
      <c r="A25" s="24" t="str">
        <f>VLOOKUP("&lt;Zeilentitel_4&gt;",Uebersetzungen!$B$3:$E$191,Uebersetzungen!$B$2+1,FALSE)</f>
        <v>Kleine Unternehmen: 10 bis 49 Beschäftigte</v>
      </c>
      <c r="C25" s="6">
        <v>56589</v>
      </c>
      <c r="D25" s="6">
        <v>56451</v>
      </c>
      <c r="E25" s="6">
        <v>56088</v>
      </c>
      <c r="F25" s="9">
        <v>55240</v>
      </c>
      <c r="G25" s="9">
        <v>54040</v>
      </c>
      <c r="H25" s="9">
        <v>54455</v>
      </c>
      <c r="I25" s="9">
        <v>53978</v>
      </c>
      <c r="J25" s="9">
        <v>53713</v>
      </c>
      <c r="K25" s="9">
        <v>53109</v>
      </c>
      <c r="L25" s="9">
        <v>52630</v>
      </c>
      <c r="M25" s="9">
        <v>52353</v>
      </c>
      <c r="N25" s="9">
        <v>51993</v>
      </c>
      <c r="O25" s="7">
        <v>51632</v>
      </c>
      <c r="P25" s="8">
        <v>51089</v>
      </c>
    </row>
    <row r="26" spans="1:16" ht="20.25" customHeight="1">
      <c r="A26" s="24" t="str">
        <f>VLOOKUP("&lt;Zeilentitel_5&gt;",Uebersetzungen!$B$3:$E$191,Uebersetzungen!$B$2+1,FALSE)</f>
        <v>Mittlere Unternehmen: 50 bis 249 Beschäftigte</v>
      </c>
      <c r="C26" s="6">
        <v>11173</v>
      </c>
      <c r="D26" s="6">
        <v>11132</v>
      </c>
      <c r="E26" s="6">
        <v>10952</v>
      </c>
      <c r="F26" s="9">
        <v>10649</v>
      </c>
      <c r="G26" s="9">
        <v>10325</v>
      </c>
      <c r="H26" s="9">
        <v>10585</v>
      </c>
      <c r="I26" s="9">
        <v>10419</v>
      </c>
      <c r="J26" s="9">
        <v>10231</v>
      </c>
      <c r="K26" s="9">
        <v>10095</v>
      </c>
      <c r="L26" s="9">
        <v>9992</v>
      </c>
      <c r="M26" s="9">
        <v>10007</v>
      </c>
      <c r="N26" s="9">
        <v>9851</v>
      </c>
      <c r="O26" s="7">
        <v>9651</v>
      </c>
      <c r="P26" s="8">
        <v>9521</v>
      </c>
    </row>
    <row r="27" spans="1:16" ht="20.25" customHeight="1">
      <c r="A27" s="25" t="str">
        <f>VLOOKUP("&lt;Zeilentitel_6&gt;",Uebersetzungen!$B$3:$E$191,Uebersetzungen!$B$2+1,FALSE)</f>
        <v>Grosse Unternehmen: 250 oder mehr Beschäftigte</v>
      </c>
      <c r="C27" s="26">
        <v>2160</v>
      </c>
      <c r="D27" s="26">
        <v>2141</v>
      </c>
      <c r="E27" s="26">
        <v>2086</v>
      </c>
      <c r="F27" s="27">
        <v>2001</v>
      </c>
      <c r="G27" s="27">
        <v>1948</v>
      </c>
      <c r="H27" s="27">
        <v>2002</v>
      </c>
      <c r="I27" s="27">
        <v>1963</v>
      </c>
      <c r="J27" s="27">
        <v>1904</v>
      </c>
      <c r="K27" s="27">
        <v>1857</v>
      </c>
      <c r="L27" s="27">
        <v>1832</v>
      </c>
      <c r="M27" s="27">
        <v>1826</v>
      </c>
      <c r="N27" s="27">
        <v>1816</v>
      </c>
      <c r="O27" s="28">
        <v>1778</v>
      </c>
      <c r="P27" s="29">
        <v>1754</v>
      </c>
    </row>
    <row r="29" spans="1:16">
      <c r="A29" s="5" t="str">
        <f>VLOOKUP("&lt;Quelle_1&gt;",Uebersetzungen!$B$3:$E$212,Uebersetzungen!$B$2+1,FALSE)</f>
        <v>Quelle: BFS (STATENT)</v>
      </c>
    </row>
    <row r="30" spans="1:16">
      <c r="A30" s="5" t="str">
        <f>VLOOKUP("&lt;Aktualisierung&gt;",Uebersetzungen!$B$3:$E$212,Uebersetzungen!$B$2+1,FALSE)</f>
        <v>Letztmals aktualisiert am: 20.08.2026</v>
      </c>
    </row>
  </sheetData>
  <sheetProtection sheet="1" objects="1" scenarios="1"/>
  <pageMargins left="0.7" right="0.7" top="0.78740157499999996" bottom="0.78740157499999996" header="0.3" footer="0.3"/>
  <pageSetup paperSize="9" scale="67" orientation="portrait" r:id="rId1"/>
  <colBreaks count="1" manualBreakCount="1">
    <brk id="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6</xdr:col>
                    <xdr:colOff>247650</xdr:colOff>
                    <xdr:row>1</xdr:row>
                    <xdr:rowOff>114300</xdr:rowOff>
                  </from>
                  <to>
                    <xdr:col>7</xdr:col>
                    <xdr:colOff>628650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6</xdr:col>
                    <xdr:colOff>247650</xdr:colOff>
                    <xdr:row>2</xdr:row>
                    <xdr:rowOff>104775</xdr:rowOff>
                  </from>
                  <to>
                    <xdr:col>8</xdr:col>
                    <xdr:colOff>323850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6</xdr:col>
                    <xdr:colOff>247650</xdr:colOff>
                    <xdr:row>3</xdr:row>
                    <xdr:rowOff>66675</xdr:rowOff>
                  </from>
                  <to>
                    <xdr:col>7</xdr:col>
                    <xdr:colOff>628650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workbookViewId="0">
      <selection activeCell="D37" sqref="D37"/>
    </sheetView>
  </sheetViews>
  <sheetFormatPr baseColWidth="10" defaultColWidth="12.5703125" defaultRowHeight="12.75"/>
  <cols>
    <col min="1" max="1" width="8.5703125" style="14" bestFit="1" customWidth="1"/>
    <col min="2" max="2" width="17.7109375" style="14" bestFit="1" customWidth="1"/>
    <col min="3" max="3" width="46.7109375" style="14" bestFit="1" customWidth="1"/>
    <col min="4" max="4" width="47.5703125" style="14" bestFit="1" customWidth="1"/>
    <col min="5" max="5" width="47" style="14" bestFit="1" customWidth="1"/>
    <col min="6" max="16384" width="12.5703125" style="14"/>
  </cols>
  <sheetData>
    <row r="1" spans="1:6">
      <c r="A1" s="12" t="s">
        <v>2</v>
      </c>
      <c r="B1" s="12" t="s">
        <v>3</v>
      </c>
      <c r="C1" s="12" t="s">
        <v>4</v>
      </c>
      <c r="D1" s="12" t="s">
        <v>5</v>
      </c>
      <c r="E1" s="12" t="s">
        <v>6</v>
      </c>
      <c r="F1" s="13"/>
    </row>
    <row r="2" spans="1:6">
      <c r="A2" s="15" t="s">
        <v>7</v>
      </c>
      <c r="B2" s="16">
        <v>1</v>
      </c>
      <c r="C2" s="13"/>
      <c r="D2" s="13"/>
      <c r="E2" s="13"/>
      <c r="F2" s="13"/>
    </row>
    <row r="3" spans="1:6">
      <c r="A3" s="15"/>
      <c r="B3" s="14" t="s">
        <v>8</v>
      </c>
      <c r="C3" s="17" t="s">
        <v>9</v>
      </c>
      <c r="D3" s="17" t="s">
        <v>10</v>
      </c>
      <c r="E3" s="17" t="s">
        <v>11</v>
      </c>
      <c r="F3" s="13"/>
    </row>
    <row r="4" spans="1:6" ht="25.5">
      <c r="A4" s="15" t="s">
        <v>12</v>
      </c>
      <c r="B4" s="14" t="s">
        <v>13</v>
      </c>
      <c r="C4" s="18" t="s">
        <v>38</v>
      </c>
      <c r="D4" s="18" t="s">
        <v>39</v>
      </c>
      <c r="E4" s="18" t="s">
        <v>37</v>
      </c>
      <c r="F4" s="13"/>
    </row>
    <row r="5" spans="1:6">
      <c r="A5" s="15"/>
      <c r="B5" s="14" t="s">
        <v>14</v>
      </c>
      <c r="C5" s="18"/>
      <c r="D5" s="18"/>
      <c r="E5" s="18"/>
      <c r="F5" s="13"/>
    </row>
    <row r="6" spans="1:6">
      <c r="A6" s="15"/>
      <c r="B6" s="15"/>
      <c r="C6" s="19"/>
      <c r="D6" s="19"/>
      <c r="E6" s="19"/>
      <c r="F6" s="13"/>
    </row>
    <row r="7" spans="1:6" ht="14.25" customHeight="1">
      <c r="A7" s="15" t="s">
        <v>15</v>
      </c>
      <c r="B7" s="14" t="s">
        <v>16</v>
      </c>
      <c r="C7" s="18"/>
      <c r="D7" s="18"/>
      <c r="E7" s="18"/>
      <c r="F7" s="13"/>
    </row>
    <row r="8" spans="1:6">
      <c r="A8" s="15"/>
      <c r="B8" s="14" t="s">
        <v>17</v>
      </c>
      <c r="C8" s="18"/>
      <c r="D8" s="18"/>
      <c r="E8" s="18"/>
      <c r="F8" s="13"/>
    </row>
    <row r="9" spans="1:6">
      <c r="A9" s="15"/>
      <c r="B9" s="14" t="s">
        <v>18</v>
      </c>
      <c r="C9" s="18"/>
      <c r="D9" s="18"/>
      <c r="E9" s="18"/>
      <c r="F9" s="13"/>
    </row>
    <row r="10" spans="1:6">
      <c r="A10" s="13"/>
      <c r="B10" s="13"/>
      <c r="C10" s="20"/>
      <c r="D10" s="20"/>
      <c r="E10" s="20"/>
      <c r="F10" s="13"/>
    </row>
    <row r="11" spans="1:6">
      <c r="A11" s="15" t="s">
        <v>12</v>
      </c>
      <c r="B11" s="14" t="s">
        <v>19</v>
      </c>
      <c r="C11" s="18" t="s">
        <v>43</v>
      </c>
      <c r="D11" s="18" t="s">
        <v>48</v>
      </c>
      <c r="E11" s="18" t="s">
        <v>49</v>
      </c>
      <c r="F11" s="13"/>
    </row>
    <row r="12" spans="1:6">
      <c r="A12" s="13"/>
      <c r="B12" s="14" t="s">
        <v>20</v>
      </c>
      <c r="C12" s="18" t="s">
        <v>0</v>
      </c>
      <c r="D12" s="18" t="s">
        <v>0</v>
      </c>
      <c r="E12" s="18" t="s">
        <v>36</v>
      </c>
      <c r="F12" s="13"/>
    </row>
    <row r="13" spans="1:6">
      <c r="A13" s="13"/>
      <c r="B13" s="14" t="s">
        <v>21</v>
      </c>
      <c r="C13" s="18" t="s">
        <v>44</v>
      </c>
      <c r="D13" s="18" t="s">
        <v>54</v>
      </c>
      <c r="E13" s="18" t="s">
        <v>50</v>
      </c>
      <c r="F13" s="13"/>
    </row>
    <row r="14" spans="1:6">
      <c r="A14" s="13"/>
      <c r="B14" s="14" t="s">
        <v>22</v>
      </c>
      <c r="C14" s="18" t="s">
        <v>45</v>
      </c>
      <c r="D14" s="18" t="s">
        <v>55</v>
      </c>
      <c r="E14" s="18" t="s">
        <v>51</v>
      </c>
      <c r="F14" s="13"/>
    </row>
    <row r="15" spans="1:6">
      <c r="A15" s="13"/>
      <c r="B15" s="14" t="s">
        <v>23</v>
      </c>
      <c r="C15" s="18" t="s">
        <v>46</v>
      </c>
      <c r="D15" s="18" t="s">
        <v>56</v>
      </c>
      <c r="E15" s="18" t="s">
        <v>53</v>
      </c>
      <c r="F15" s="13"/>
    </row>
    <row r="16" spans="1:6">
      <c r="A16" s="13"/>
      <c r="B16" s="14" t="s">
        <v>24</v>
      </c>
      <c r="C16" s="18" t="s">
        <v>47</v>
      </c>
      <c r="D16" s="18" t="s">
        <v>57</v>
      </c>
      <c r="E16" s="18" t="s">
        <v>52</v>
      </c>
      <c r="F16" s="13"/>
    </row>
    <row r="17" spans="1:6">
      <c r="A17" s="13"/>
      <c r="B17" s="13"/>
      <c r="C17" s="20"/>
      <c r="D17" s="20"/>
      <c r="E17" s="20"/>
      <c r="F17" s="13"/>
    </row>
    <row r="18" spans="1:6" ht="14.25" customHeight="1">
      <c r="A18" s="15"/>
      <c r="B18" s="14" t="s">
        <v>25</v>
      </c>
      <c r="C18" s="18"/>
      <c r="D18" s="18"/>
      <c r="E18" s="18"/>
      <c r="F18" s="13"/>
    </row>
    <row r="19" spans="1:6">
      <c r="A19" s="13"/>
      <c r="B19" s="14" t="s">
        <v>26</v>
      </c>
      <c r="C19" s="18"/>
      <c r="D19" s="18"/>
      <c r="E19" s="18"/>
      <c r="F19" s="13"/>
    </row>
    <row r="20" spans="1:6">
      <c r="A20" s="13"/>
      <c r="B20" s="14" t="s">
        <v>27</v>
      </c>
      <c r="C20" s="18"/>
      <c r="D20" s="18"/>
      <c r="E20" s="18"/>
      <c r="F20" s="13"/>
    </row>
    <row r="21" spans="1:6">
      <c r="A21" s="13"/>
      <c r="B21" s="14" t="s">
        <v>28</v>
      </c>
      <c r="C21" s="18"/>
      <c r="D21" s="18"/>
      <c r="E21" s="18"/>
      <c r="F21" s="13"/>
    </row>
    <row r="22" spans="1:6">
      <c r="A22" s="13"/>
      <c r="B22" s="13"/>
      <c r="C22" s="20"/>
      <c r="D22" s="20"/>
      <c r="E22" s="20"/>
      <c r="F22" s="13"/>
    </row>
    <row r="23" spans="1:6">
      <c r="A23" s="13" t="s">
        <v>15</v>
      </c>
      <c r="B23" s="14" t="s">
        <v>29</v>
      </c>
      <c r="C23" s="18" t="s">
        <v>1</v>
      </c>
      <c r="D23" s="18" t="s">
        <v>34</v>
      </c>
      <c r="E23" s="18" t="s">
        <v>35</v>
      </c>
      <c r="F23" s="13"/>
    </row>
    <row r="24" spans="1:6">
      <c r="A24" s="13" t="s">
        <v>12</v>
      </c>
      <c r="B24" s="21" t="s">
        <v>30</v>
      </c>
      <c r="C24" s="22" t="s">
        <v>58</v>
      </c>
      <c r="D24" s="22" t="s">
        <v>59</v>
      </c>
      <c r="E24" s="22" t="s">
        <v>60</v>
      </c>
      <c r="F24" s="13"/>
    </row>
    <row r="25" spans="1:6">
      <c r="A25" s="13"/>
      <c r="B25" s="13"/>
      <c r="C25" s="20"/>
      <c r="D25" s="20"/>
      <c r="E25" s="20"/>
      <c r="F25" s="13"/>
    </row>
    <row r="26" spans="1:6">
      <c r="A26" s="15"/>
      <c r="B26" s="16"/>
      <c r="C26" s="20"/>
      <c r="D26" s="20"/>
      <c r="E26" s="20"/>
      <c r="F26" s="13"/>
    </row>
    <row r="27" spans="1:6" ht="25.5">
      <c r="A27" s="15" t="s">
        <v>31</v>
      </c>
      <c r="B27" s="14" t="s">
        <v>32</v>
      </c>
      <c r="C27" s="18" t="s">
        <v>40</v>
      </c>
      <c r="D27" s="18" t="s">
        <v>41</v>
      </c>
      <c r="E27" s="18" t="s">
        <v>42</v>
      </c>
      <c r="F27" s="13"/>
    </row>
    <row r="28" spans="1:6">
      <c r="A28" s="15"/>
      <c r="B28" s="14" t="s">
        <v>33</v>
      </c>
      <c r="F28" s="13"/>
    </row>
    <row r="29" spans="1:6">
      <c r="A29" s="13"/>
      <c r="B29" s="13"/>
      <c r="C29" s="13"/>
      <c r="D29" s="13"/>
      <c r="E29" s="13"/>
      <c r="F29" s="13"/>
    </row>
    <row r="30" spans="1:6">
      <c r="A30" s="13"/>
      <c r="B30" s="13"/>
      <c r="C30" s="13"/>
      <c r="D30" s="13"/>
      <c r="E30" s="13"/>
      <c r="F30" s="13"/>
    </row>
    <row r="32" spans="1:6">
      <c r="D32" s="18"/>
    </row>
    <row r="33" spans="4:4">
      <c r="D33" s="18"/>
    </row>
    <row r="34" spans="4:4">
      <c r="D34" s="18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5A33B2A6CCB547A161950A270407E3" ma:contentTypeVersion="6" ma:contentTypeDescription="Ein neues Dokument erstellen." ma:contentTypeScope="" ma:versionID="3bd91859f42d0ec9b048b3133a87cc52">
  <xsd:schema xmlns:xsd="http://www.w3.org/2001/XMLSchema" xmlns:xs="http://www.w3.org/2001/XMLSchema" xmlns:p="http://schemas.microsoft.com/office/2006/metadata/properties" xmlns:ns1="http://schemas.microsoft.com/sharepoint/v3" xmlns:ns2="7454599f-d106-457b-8c57-c701db197486" targetNamespace="http://schemas.microsoft.com/office/2006/metadata/properties" ma:root="true" ma:fieldsID="ee2a9cbd053cdbc2e969887d2945aa3e" ns1:_="" ns2:_="">
    <xsd:import namespace="http://schemas.microsoft.com/sharepoint/v3"/>
    <xsd:import namespace="7454599f-d106-457b-8c57-c701db19748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itel_DE" minOccurs="0"/>
                <xsd:element ref="ns2:Titel_RM" minOccurs="0"/>
                <xsd:element ref="ns2:Titel_IT" minOccurs="0"/>
                <xsd:element ref="ns2:Kategorie" minOccurs="0"/>
                <xsd:element ref="ns2:Benutzerdefinierte_x0020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54599f-d106-457b-8c57-c701db197486" elementFormDefault="qualified">
    <xsd:import namespace="http://schemas.microsoft.com/office/2006/documentManagement/types"/>
    <xsd:import namespace="http://schemas.microsoft.com/office/infopath/2007/PartnerControls"/>
    <xsd:element name="Titel_DE" ma:index="10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1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2" nillable="true" ma:displayName="Titel_IT" ma:internalName="Titel_IT">
      <xsd:simpleType>
        <xsd:restriction base="dms:Text">
          <xsd:maxLength value="255"/>
        </xsd:restriction>
      </xsd:simpleType>
    </xsd:element>
    <xsd:element name="Kategorie" ma:index="13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4" nillable="true" ma:displayName="Benutzerdefinierte ID" ma:internalName="Benutzerdefinierte_x0020_ID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ategorie xmlns="7454599f-d106-457b-8c57-c701db197486">Unternehmen</Kategorie>
    <Titel_IT xmlns="7454599f-d106-457b-8c57-c701db197486">Unità istituzionali nel Cantone dei Grigioni e in Svizzera per classe di dimensione, 2011-2024</Titel_IT>
    <Benutzerdefinierte_x0020_ID xmlns="7454599f-d106-457b-8c57-c701db197486">1005</Benutzerdefinierte_x0020_ID>
    <PublishingExpirationDate xmlns="http://schemas.microsoft.com/sharepoint/v3" xsi:nil="true"/>
    <Titel_DE xmlns="7454599f-d106-457b-8c57-c701db197486">Institutionelle Einheiten Graubünden und Schweiz nach Grössenklassen, 2011-2024</Titel_DE>
    <PublishingStartDate xmlns="http://schemas.microsoft.com/sharepoint/v3" xsi:nil="true"/>
    <Titel_RM xmlns="7454599f-d106-457b-8c57-c701db197486">Unitads instituziunalas en il chantun Grischun e en Svizra tenor grondezza, 2011-2024</Titel_RM>
  </documentManagement>
</p:properties>
</file>

<file path=customXml/itemProps1.xml><?xml version="1.0" encoding="utf-8"?>
<ds:datastoreItem xmlns:ds="http://schemas.openxmlformats.org/officeDocument/2006/customXml" ds:itemID="{67B89C7E-ECDE-4D2E-A92E-010E35D5E6B7}"/>
</file>

<file path=customXml/itemProps2.xml><?xml version="1.0" encoding="utf-8"?>
<ds:datastoreItem xmlns:ds="http://schemas.openxmlformats.org/officeDocument/2006/customXml" ds:itemID="{CC29C158-5642-4637-B002-2640657890E1}"/>
</file>

<file path=customXml/itemProps3.xml><?xml version="1.0" encoding="utf-8"?>
<ds:datastoreItem xmlns:ds="http://schemas.openxmlformats.org/officeDocument/2006/customXml" ds:itemID="{B8B55FD5-6DE8-42B3-AA6F-34C3B751ABF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Graubünden_Schweiz</vt:lpstr>
      <vt:lpstr>Uebersetzungen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Institutionelle Einheiten Graubünden und Schweiz nach Grössenklassen</dc:title>
  <dc:creator>Luzius.Stricker@awt.gr.ch</dc:creator>
  <cp:lastModifiedBy>Stricker Luzius (AWT GR)</cp:lastModifiedBy>
  <dcterms:created xsi:type="dcterms:W3CDTF">2016-10-20T15:09:41Z</dcterms:created>
  <dcterms:modified xsi:type="dcterms:W3CDTF">2026-08-20T07:40:43Z</dcterms:modified>
  <cp:category>STATENT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fc5642-2d7f-4e68-9674-ab3e35a89b06_Enabled">
    <vt:lpwstr>true</vt:lpwstr>
  </property>
  <property fmtid="{D5CDD505-2E9C-101B-9397-08002B2CF9AE}" pid="3" name="MSIP_Label_fbfc5642-2d7f-4e68-9674-ab3e35a89b06_SetDate">
    <vt:lpwstr>2025-08-08T06:50:20Z</vt:lpwstr>
  </property>
  <property fmtid="{D5CDD505-2E9C-101B-9397-08002B2CF9AE}" pid="4" name="MSIP_Label_fbfc5642-2d7f-4e68-9674-ab3e35a89b06_Method">
    <vt:lpwstr>Standard</vt:lpwstr>
  </property>
  <property fmtid="{D5CDD505-2E9C-101B-9397-08002B2CF9AE}" pid="5" name="MSIP_Label_fbfc5642-2d7f-4e68-9674-ab3e35a89b06_Name">
    <vt:lpwstr>label-2-default</vt:lpwstr>
  </property>
  <property fmtid="{D5CDD505-2E9C-101B-9397-08002B2CF9AE}" pid="6" name="MSIP_Label_fbfc5642-2d7f-4e68-9674-ab3e35a89b06_SiteId">
    <vt:lpwstr>70ee0a01-45f2-4b86-aa78-73100089c50c</vt:lpwstr>
  </property>
  <property fmtid="{D5CDD505-2E9C-101B-9397-08002B2CF9AE}" pid="7" name="MSIP_Label_fbfc5642-2d7f-4e68-9674-ab3e35a89b06_ActionId">
    <vt:lpwstr>e6efe469-60b0-44b4-9fe6-05c8a7345ab9</vt:lpwstr>
  </property>
  <property fmtid="{D5CDD505-2E9C-101B-9397-08002B2CF9AE}" pid="8" name="MSIP_Label_fbfc5642-2d7f-4e68-9674-ab3e35a89b06_ContentBits">
    <vt:lpwstr>0</vt:lpwstr>
  </property>
  <property fmtid="{D5CDD505-2E9C-101B-9397-08002B2CF9AE}" pid="9" name="MSIP_Label_fbfc5642-2d7f-4e68-9674-ab3e35a89b06_Tag">
    <vt:lpwstr>10, 3, 0, 1</vt:lpwstr>
  </property>
  <property fmtid="{D5CDD505-2E9C-101B-9397-08002B2CF9AE}" pid="10" name="ContentTypeId">
    <vt:lpwstr>0x010100A85A33B2A6CCB547A161950A270407E3</vt:lpwstr>
  </property>
</Properties>
</file>